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46" i="1"/>
  <c r="G146"/>
  <c r="H108"/>
  <c r="G108"/>
  <c r="G89"/>
  <c r="G100" s="1"/>
  <c r="I70"/>
  <c r="I81" s="1"/>
  <c r="H70"/>
  <c r="G70"/>
  <c r="G81" s="1"/>
  <c r="I51"/>
  <c r="F51"/>
  <c r="J51"/>
  <c r="H51"/>
  <c r="G51"/>
  <c r="F32"/>
  <c r="J32"/>
  <c r="I32"/>
  <c r="H32"/>
  <c r="G32"/>
  <c r="F13"/>
  <c r="J13"/>
  <c r="I13"/>
  <c r="H13"/>
  <c r="G13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57"/>
  <c r="G157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19"/>
  <c r="G119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H81"/>
  <c r="F70"/>
  <c r="F81" s="1"/>
  <c r="B62"/>
  <c r="A62"/>
  <c r="L61"/>
  <c r="J61"/>
  <c r="I61"/>
  <c r="H61"/>
  <c r="G61"/>
  <c r="F61"/>
  <c r="B52"/>
  <c r="A52"/>
  <c r="L51"/>
  <c r="L62" s="1"/>
  <c r="J62"/>
  <c r="I62"/>
  <c r="H62"/>
  <c r="G62"/>
  <c r="F62"/>
  <c r="B43"/>
  <c r="A43"/>
  <c r="L42"/>
  <c r="J42"/>
  <c r="I42"/>
  <c r="H42"/>
  <c r="G42"/>
  <c r="F42"/>
  <c r="B33"/>
  <c r="A33"/>
  <c r="L32"/>
  <c r="L43" s="1"/>
  <c r="J43"/>
  <c r="I43"/>
  <c r="H43"/>
  <c r="G43"/>
  <c r="F43"/>
  <c r="B24"/>
  <c r="A24"/>
  <c r="L23"/>
  <c r="J23"/>
  <c r="I23"/>
  <c r="H23"/>
  <c r="G23"/>
  <c r="F23"/>
  <c r="B14"/>
  <c r="A14"/>
  <c r="L13"/>
  <c r="L24" s="1"/>
  <c r="L196" s="1"/>
  <c r="J24"/>
  <c r="I24"/>
  <c r="H24"/>
  <c r="G24"/>
  <c r="F24"/>
  <c r="I196" l="1"/>
  <c r="H196"/>
  <c r="J196"/>
  <c r="G196"/>
  <c r="F196"/>
</calcChain>
</file>

<file path=xl/sharedStrings.xml><?xml version="1.0" encoding="utf-8"?>
<sst xmlns="http://schemas.openxmlformats.org/spreadsheetml/2006/main" count="237" uniqueCount="76">
  <si>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</si>
  <si>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</si>
  <si>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</si>
  <si>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</si>
  <si>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</si>
  <si>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</si>
  <si>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</si>
  <si>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</si>
  <si>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</si>
  <si>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</si>
  <si>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</si>
  <si>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</si>
  <si>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</si>
  <si>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</si>
  <si>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</si>
  <si>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</si>
  <si>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</si>
  <si>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</si>
  <si>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</si>
  <si>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</si>
  <si>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</si>
  <si>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</si>
  <si>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</si>
  <si>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</si>
  <si>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</si>
  <si>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</si>
  <si>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</si>
  <si>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</si>
  <si>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</si>
  <si>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</si>
  <si>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</si>
  <si>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</si>
  <si>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</si>
  <si>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</si>
  <si>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</si>
  <si>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</si>
  <si>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</si>
  <si>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</si>
  <si>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</si>
  <si>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</si>
  <si>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Кочутова О.Н.</t>
  </si>
  <si>
    <t>Макаронные изделия отварные</t>
  </si>
  <si>
    <t>Какао с молоком</t>
  </si>
  <si>
    <t>хлеб пшеничный</t>
  </si>
  <si>
    <t>Сок фруктовый</t>
  </si>
  <si>
    <t>Сыр</t>
  </si>
  <si>
    <t>Кофейный напиток</t>
  </si>
  <si>
    <t>Хлеб пшеничный</t>
  </si>
  <si>
    <t>Пюре картофельное</t>
  </si>
  <si>
    <t>Чай с сахаром</t>
  </si>
  <si>
    <t>Запеканка из творога со сгущённым молоком</t>
  </si>
  <si>
    <t>Каша гречневая рассыпчатая</t>
  </si>
  <si>
    <t>Фрукт свежий</t>
  </si>
  <si>
    <t>Каша рисовая вязкая</t>
  </si>
  <si>
    <t>Рагу из овощей</t>
  </si>
  <si>
    <t>54-6К-2020</t>
  </si>
  <si>
    <t>54-4Г-2020</t>
  </si>
  <si>
    <t>54-22м-2020</t>
  </si>
  <si>
    <t>54-4М-2020</t>
  </si>
  <si>
    <t>МБОУ Казаковская  СОШ</t>
  </si>
  <si>
    <t>йогурт</t>
  </si>
  <si>
    <t>биточек из курицы</t>
  </si>
  <si>
    <t>компот из сухофруктов</t>
  </si>
  <si>
    <t>свежий фрукт</t>
  </si>
  <si>
    <t>какао с молоком</t>
  </si>
  <si>
    <t xml:space="preserve">компот из сухофруктов </t>
  </si>
  <si>
    <t>птица отварная</t>
  </si>
  <si>
    <t>Каша   "Дружба"</t>
  </si>
  <si>
    <t>Рыба тушёная в томатном соусе  с овощами</t>
  </si>
  <si>
    <t xml:space="preserve">Каша вязкая молочная пшенная </t>
  </si>
  <si>
    <t>Котлета из говядины</t>
  </si>
  <si>
    <t>пирожное Чоко-пай</t>
  </si>
  <si>
    <t xml:space="preserve">каша вязкая молочная  овсяная </t>
  </si>
  <si>
    <t xml:space="preserve">омлет с сыром </t>
  </si>
  <si>
    <t xml:space="preserve"> </t>
  </si>
  <si>
    <t xml:space="preserve">печенье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</si>
</sst>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3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" fillId="0" borderId="0" xfId="0" applyFont="1"/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wrapText="1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K67" sqref="K6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59</v>
      </c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2" ht="18">
      <c r="A2" s="35" t="s">
        <v>6</v>
      </c>
      <c r="C2" s="2"/>
      <c r="G2" s="2" t="s">
        <v>18</v>
      </c>
      <c r="H2" s="66" t="s">
        <v>40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150</v>
      </c>
      <c r="G6" s="40">
        <v>5.52</v>
      </c>
      <c r="H6" s="40">
        <v>4.5199999999999996</v>
      </c>
      <c r="I6" s="40">
        <v>26.45</v>
      </c>
      <c r="J6" s="40">
        <v>168.45</v>
      </c>
      <c r="K6" s="41">
        <v>688</v>
      </c>
      <c r="L6" s="40"/>
    </row>
    <row r="7" spans="1:12" ht="15.75" thickBot="1">
      <c r="A7" s="23"/>
      <c r="B7" s="15"/>
      <c r="C7" s="11"/>
      <c r="D7" s="6"/>
      <c r="E7" s="42" t="s">
        <v>66</v>
      </c>
      <c r="F7" s="43">
        <v>100</v>
      </c>
      <c r="G7" s="54">
        <v>21.1</v>
      </c>
      <c r="H7" s="54">
        <v>13.6</v>
      </c>
      <c r="I7" s="54">
        <v>0</v>
      </c>
      <c r="J7" s="43">
        <v>206.25</v>
      </c>
      <c r="K7" s="44"/>
      <c r="L7" s="43"/>
    </row>
    <row r="8" spans="1:12" ht="15.75" thickBot="1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3.52</v>
      </c>
      <c r="H8" s="43">
        <v>3.72</v>
      </c>
      <c r="I8" s="43">
        <v>25.49</v>
      </c>
      <c r="J8" s="43">
        <v>145.19999999999999</v>
      </c>
      <c r="K8" s="44">
        <v>959</v>
      </c>
      <c r="L8" s="43"/>
    </row>
    <row r="9" spans="1:12" ht="15.75" thickBot="1">
      <c r="A9" s="23"/>
      <c r="B9" s="15"/>
      <c r="C9" s="11"/>
      <c r="D9" s="7" t="s">
        <v>23</v>
      </c>
      <c r="E9" s="42" t="s">
        <v>43</v>
      </c>
      <c r="F9" s="43">
        <v>50</v>
      </c>
      <c r="G9" s="53">
        <v>3.7</v>
      </c>
      <c r="H9" s="53">
        <v>1.45</v>
      </c>
      <c r="I9" s="53">
        <v>27.5</v>
      </c>
      <c r="J9" s="43">
        <v>137.80000000000001</v>
      </c>
      <c r="K9" s="44"/>
      <c r="L9" s="43"/>
    </row>
    <row r="10" spans="1:12" ht="15.75" thickBot="1">
      <c r="A10" s="23"/>
      <c r="B10" s="15"/>
      <c r="C10" s="11"/>
      <c r="D10" s="7" t="s">
        <v>24</v>
      </c>
      <c r="E10" s="42" t="s">
        <v>74</v>
      </c>
      <c r="F10" s="43">
        <v>200</v>
      </c>
      <c r="G10" s="52">
        <v>0.8</v>
      </c>
      <c r="H10" s="52">
        <v>0.8</v>
      </c>
      <c r="I10" s="52">
        <v>19.600000000000001</v>
      </c>
      <c r="J10" s="43">
        <v>88.8</v>
      </c>
      <c r="K10" s="44">
        <v>338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SUM(F6:F10)</f>
        <v>700</v>
      </c>
      <c r="G13" s="19">
        <f>SUM(G6:G10)</f>
        <v>34.64</v>
      </c>
      <c r="H13" s="19">
        <f>SUM(H6:H10)</f>
        <v>24.089999999999996</v>
      </c>
      <c r="I13" s="19">
        <f>SUM(I6:I10)</f>
        <v>99.039999999999992</v>
      </c>
      <c r="J13" s="19">
        <f>SUM(J6:J10)</f>
        <v>746.5</v>
      </c>
      <c r="K13" s="25"/>
      <c r="L13" s="19">
        <f t="shared" ref="L13" si="0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700</v>
      </c>
      <c r="G24" s="32">
        <f t="shared" ref="G24:J24" si="3">G13+G23</f>
        <v>34.64</v>
      </c>
      <c r="H24" s="32">
        <f t="shared" si="3"/>
        <v>24.089999999999996</v>
      </c>
      <c r="I24" s="32">
        <f t="shared" si="3"/>
        <v>99.039999999999992</v>
      </c>
      <c r="J24" s="32">
        <f t="shared" si="3"/>
        <v>746.5</v>
      </c>
      <c r="K24" s="32"/>
      <c r="L24" s="32">
        <f t="shared" ref="L24" si="4">L13+L23</f>
        <v>0</v>
      </c>
    </row>
    <row r="25" spans="1:12" ht="26.25" thickBot="1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>
        <v>200</v>
      </c>
      <c r="G25" s="55">
        <v>5</v>
      </c>
      <c r="H25" s="55">
        <v>6.9</v>
      </c>
      <c r="I25" s="55">
        <v>23.9</v>
      </c>
      <c r="J25" s="56">
        <v>178</v>
      </c>
      <c r="K25" s="41" t="s">
        <v>55</v>
      </c>
      <c r="L25" s="40"/>
    </row>
    <row r="26" spans="1:12" ht="15.75" thickBot="1">
      <c r="A26" s="14"/>
      <c r="B26" s="15"/>
      <c r="C26" s="11"/>
      <c r="D26" s="6"/>
      <c r="E26" s="42" t="s">
        <v>45</v>
      </c>
      <c r="F26" s="43">
        <v>15</v>
      </c>
      <c r="G26" s="53">
        <v>3.48</v>
      </c>
      <c r="H26" s="53">
        <v>4.43</v>
      </c>
      <c r="I26" s="53">
        <v>0</v>
      </c>
      <c r="J26" s="43">
        <v>54.6</v>
      </c>
      <c r="K26" s="44">
        <v>42</v>
      </c>
      <c r="L26" s="43"/>
    </row>
    <row r="27" spans="1:12" ht="15.75" thickBot="1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1.4</v>
      </c>
      <c r="H27" s="43">
        <v>2</v>
      </c>
      <c r="I27" s="43">
        <v>22.4</v>
      </c>
      <c r="J27" s="43">
        <v>116</v>
      </c>
      <c r="K27" s="44">
        <v>951</v>
      </c>
      <c r="L27" s="43"/>
    </row>
    <row r="28" spans="1:12" ht="15.75" thickBot="1">
      <c r="A28" s="14"/>
      <c r="B28" s="15"/>
      <c r="C28" s="11"/>
      <c r="D28" s="7" t="s">
        <v>23</v>
      </c>
      <c r="E28" s="42" t="s">
        <v>47</v>
      </c>
      <c r="F28" s="43">
        <v>50</v>
      </c>
      <c r="G28" s="53">
        <v>3.7</v>
      </c>
      <c r="H28" s="53">
        <v>1.45</v>
      </c>
      <c r="I28" s="53">
        <v>27.5</v>
      </c>
      <c r="J28" s="43">
        <v>137.80000000000001</v>
      </c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60</v>
      </c>
      <c r="F30" s="43">
        <v>100</v>
      </c>
      <c r="G30" s="43">
        <v>5</v>
      </c>
      <c r="H30" s="43">
        <v>1.5</v>
      </c>
      <c r="I30" s="43">
        <v>3.5</v>
      </c>
      <c r="J30" s="43">
        <v>51</v>
      </c>
      <c r="K30" s="44">
        <v>444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SUM(F25:F30)</f>
        <v>565</v>
      </c>
      <c r="G32" s="19">
        <f>SUM(G25:G30)</f>
        <v>18.580000000000002</v>
      </c>
      <c r="H32" s="19">
        <f>SUM(H25:H30)</f>
        <v>16.28</v>
      </c>
      <c r="I32" s="19">
        <f>SUM(I25:I30)</f>
        <v>77.3</v>
      </c>
      <c r="J32" s="19">
        <f>SUM(J25:J30)</f>
        <v>537.40000000000009</v>
      </c>
      <c r="K32" s="25"/>
      <c r="L32" s="19">
        <f t="shared" ref="L32" si="5"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 thickBo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565</v>
      </c>
      <c r="G43" s="32">
        <f t="shared" ref="G43" si="10">G32+G42</f>
        <v>18.580000000000002</v>
      </c>
      <c r="H43" s="32">
        <f t="shared" ref="H43" si="11">H32+H42</f>
        <v>16.28</v>
      </c>
      <c r="I43" s="32">
        <f t="shared" ref="I43" si="12">I32+I42</f>
        <v>77.3</v>
      </c>
      <c r="J43" s="32">
        <f t="shared" ref="J43:L43" si="13">J32+J42</f>
        <v>537.40000000000009</v>
      </c>
      <c r="K43" s="32"/>
      <c r="L43" s="32">
        <f t="shared" si="13"/>
        <v>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150</v>
      </c>
      <c r="G44" s="40">
        <v>3.06</v>
      </c>
      <c r="H44" s="40">
        <v>4.8</v>
      </c>
      <c r="I44" s="40">
        <v>20.45</v>
      </c>
      <c r="J44" s="40">
        <v>137.25</v>
      </c>
      <c r="K44" s="41">
        <v>694</v>
      </c>
      <c r="L44" s="40"/>
    </row>
    <row r="45" spans="1:12" ht="15.75" thickBot="1">
      <c r="A45" s="23"/>
      <c r="B45" s="15"/>
      <c r="C45" s="11"/>
      <c r="D45" s="6"/>
      <c r="E45" s="42" t="s">
        <v>68</v>
      </c>
      <c r="F45" s="43">
        <v>100</v>
      </c>
      <c r="G45" s="53">
        <v>15.02</v>
      </c>
      <c r="H45" s="53">
        <v>8.51</v>
      </c>
      <c r="I45" s="53">
        <v>7.08</v>
      </c>
      <c r="J45" s="57">
        <v>162.5</v>
      </c>
      <c r="K45" s="44">
        <v>247</v>
      </c>
      <c r="L45" s="43"/>
    </row>
    <row r="46" spans="1:12" ht="15.75" thickBot="1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0.2</v>
      </c>
      <c r="H46" s="43">
        <v>0</v>
      </c>
      <c r="I46" s="43">
        <v>15.4</v>
      </c>
      <c r="J46" s="43">
        <v>59.4</v>
      </c>
      <c r="K46" s="44">
        <v>943</v>
      </c>
      <c r="L46" s="43"/>
    </row>
    <row r="47" spans="1:12" ht="15.75" thickBot="1">
      <c r="A47" s="23"/>
      <c r="B47" s="15"/>
      <c r="C47" s="11"/>
      <c r="D47" s="7" t="s">
        <v>23</v>
      </c>
      <c r="E47" s="42" t="s">
        <v>47</v>
      </c>
      <c r="F47" s="43">
        <v>50</v>
      </c>
      <c r="G47" s="53">
        <v>3.7</v>
      </c>
      <c r="H47" s="53">
        <v>1.45</v>
      </c>
      <c r="I47" s="53">
        <v>27.5</v>
      </c>
      <c r="J47" s="43">
        <v>137.80000000000001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44</v>
      </c>
      <c r="F49" s="43">
        <v>200</v>
      </c>
      <c r="G49" s="43">
        <v>0.97</v>
      </c>
      <c r="H49" s="43">
        <v>0.19</v>
      </c>
      <c r="I49" s="43">
        <v>19.59</v>
      </c>
      <c r="J49" s="43">
        <v>83.42</v>
      </c>
      <c r="K49" s="44">
        <v>389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SUM(F44:F49)</f>
        <v>700</v>
      </c>
      <c r="G51" s="19">
        <f>SUM(G44:G49)</f>
        <v>22.949999999999996</v>
      </c>
      <c r="H51" s="19">
        <f>SUM(H44:H49)</f>
        <v>14.949999999999998</v>
      </c>
      <c r="I51" s="19">
        <f>SUM(I44:I49)</f>
        <v>90.02000000000001</v>
      </c>
      <c r="J51" s="19">
        <f>SUM(J44:J49)</f>
        <v>580.37</v>
      </c>
      <c r="K51" s="25"/>
      <c r="L51" s="19">
        <f t="shared" ref="L51" si="14"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5">SUM(G52:G60)</f>
        <v>0</v>
      </c>
      <c r="H61" s="19">
        <f t="shared" ref="H61" si="16">SUM(H52:H60)</f>
        <v>0</v>
      </c>
      <c r="I61" s="19">
        <f t="shared" ref="I61" si="17">SUM(I52:I60)</f>
        <v>0</v>
      </c>
      <c r="J61" s="19">
        <f t="shared" ref="J61:L61" si="18">SUM(J52:J60)</f>
        <v>0</v>
      </c>
      <c r="K61" s="25"/>
      <c r="L61" s="19">
        <f t="shared" si="18"/>
        <v>0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700</v>
      </c>
      <c r="G62" s="32">
        <f t="shared" ref="G62" si="19">G51+G61</f>
        <v>22.949999999999996</v>
      </c>
      <c r="H62" s="32">
        <f t="shared" ref="H62" si="20">H51+H61</f>
        <v>14.949999999999998</v>
      </c>
      <c r="I62" s="32">
        <f t="shared" ref="I62" si="21">I51+I61</f>
        <v>90.02000000000001</v>
      </c>
      <c r="J62" s="32">
        <f t="shared" ref="J62:L62" si="22">J51+J61</f>
        <v>580.37</v>
      </c>
      <c r="K62" s="32"/>
      <c r="L62" s="32">
        <f t="shared" si="22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200</v>
      </c>
      <c r="G63" s="40">
        <v>22.44</v>
      </c>
      <c r="H63" s="40">
        <v>36.799999999999997</v>
      </c>
      <c r="I63" s="40">
        <v>36.64</v>
      </c>
      <c r="J63" s="40">
        <v>557.6</v>
      </c>
      <c r="K63" s="41">
        <v>223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.75" thickBot="1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1.4</v>
      </c>
      <c r="H65" s="43">
        <v>2</v>
      </c>
      <c r="I65" s="43">
        <v>22.4</v>
      </c>
      <c r="J65" s="43">
        <v>116</v>
      </c>
      <c r="K65" s="44">
        <v>951</v>
      </c>
      <c r="L65" s="43"/>
    </row>
    <row r="66" spans="1:12" ht="15.75" thickBot="1">
      <c r="A66" s="23"/>
      <c r="B66" s="15"/>
      <c r="C66" s="11"/>
      <c r="D66" s="7" t="s">
        <v>23</v>
      </c>
      <c r="E66" s="42" t="s">
        <v>47</v>
      </c>
      <c r="F66" s="43">
        <v>50</v>
      </c>
      <c r="G66" s="53">
        <v>3.7</v>
      </c>
      <c r="H66" s="53">
        <v>1.45</v>
      </c>
      <c r="I66" s="53">
        <v>27.5</v>
      </c>
      <c r="J66" s="43">
        <v>137.80000000000001</v>
      </c>
      <c r="K66" s="44"/>
      <c r="L66" s="43"/>
    </row>
    <row r="67" spans="1:12" ht="15.75" thickBot="1">
      <c r="A67" s="23"/>
      <c r="B67" s="15"/>
      <c r="C67" s="11"/>
      <c r="D67" s="7" t="s">
        <v>24</v>
      </c>
      <c r="E67" s="42" t="s">
        <v>75</v>
      </c>
      <c r="F67" s="43">
        <v>100</v>
      </c>
      <c r="G67" s="52">
        <v>8</v>
      </c>
      <c r="H67" s="52">
        <v>13</v>
      </c>
      <c r="I67" s="52">
        <v>67</v>
      </c>
      <c r="J67" s="43">
        <v>420</v>
      </c>
      <c r="K67" s="44"/>
      <c r="L67" s="43"/>
    </row>
    <row r="68" spans="1:12" ht="15.75" thickBot="1">
      <c r="A68" s="23"/>
      <c r="B68" s="15"/>
      <c r="C68" s="11"/>
      <c r="D68" s="6"/>
      <c r="E68" s="42"/>
      <c r="F68" s="43"/>
      <c r="G68" s="53"/>
      <c r="H68" s="53"/>
      <c r="I68" s="5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>SUM(G63:G68)</f>
        <v>35.54</v>
      </c>
      <c r="H70" s="19">
        <f>SUM(H63:H68)</f>
        <v>53.25</v>
      </c>
      <c r="I70" s="19">
        <f>SUM(I63:I68)</f>
        <v>153.54</v>
      </c>
      <c r="J70" s="19">
        <f t="shared" ref="J70:L70" si="23">SUM(J63:J69)</f>
        <v>1231.4000000000001</v>
      </c>
      <c r="K70" s="25"/>
      <c r="L70" s="19">
        <f t="shared" si="2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4">SUM(G71:G79)</f>
        <v>0</v>
      </c>
      <c r="H80" s="19">
        <f t="shared" ref="H80" si="25">SUM(H71:H79)</f>
        <v>0</v>
      </c>
      <c r="I80" s="19">
        <f t="shared" ref="I80" si="26">SUM(I71:I79)</f>
        <v>0</v>
      </c>
      <c r="J80" s="19">
        <f t="shared" ref="J80:L80" si="27">SUM(J71:J79)</f>
        <v>0</v>
      </c>
      <c r="K80" s="25"/>
      <c r="L80" s="19">
        <f t="shared" si="27"/>
        <v>0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550</v>
      </c>
      <c r="G81" s="32">
        <f t="shared" ref="G81" si="28">G70+G80</f>
        <v>35.54</v>
      </c>
      <c r="H81" s="32">
        <f t="shared" ref="H81" si="29">H70+H80</f>
        <v>53.25</v>
      </c>
      <c r="I81" s="32">
        <f t="shared" ref="I81" si="30">I70+I80</f>
        <v>153.54</v>
      </c>
      <c r="J81" s="32">
        <f t="shared" ref="J81:L81" si="31">J70+J80</f>
        <v>1231.4000000000001</v>
      </c>
      <c r="K81" s="32"/>
      <c r="L81" s="32">
        <f t="shared" si="31"/>
        <v>0</v>
      </c>
    </row>
    <row r="82" spans="1:12" ht="26.25" thickBot="1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150</v>
      </c>
      <c r="G82" s="40">
        <v>8.1999999999999993</v>
      </c>
      <c r="H82" s="40">
        <v>6.9</v>
      </c>
      <c r="I82" s="40">
        <v>35.9</v>
      </c>
      <c r="J82" s="40">
        <v>238.9</v>
      </c>
      <c r="K82" s="41" t="s">
        <v>56</v>
      </c>
      <c r="L82" s="40"/>
    </row>
    <row r="83" spans="1:12" ht="26.25" thickBot="1">
      <c r="A83" s="23"/>
      <c r="B83" s="15"/>
      <c r="C83" s="11"/>
      <c r="D83" s="6"/>
      <c r="E83" s="42" t="s">
        <v>61</v>
      </c>
      <c r="F83" s="43">
        <v>90</v>
      </c>
      <c r="G83" s="53">
        <v>17.3</v>
      </c>
      <c r="H83" s="53">
        <v>10</v>
      </c>
      <c r="I83" s="53">
        <v>12.1</v>
      </c>
      <c r="J83" s="43">
        <v>152.5</v>
      </c>
      <c r="K83" s="44" t="s">
        <v>57</v>
      </c>
      <c r="L83" s="43"/>
    </row>
    <row r="84" spans="1:12" ht="15.75" thickBot="1">
      <c r="A84" s="23"/>
      <c r="B84" s="15"/>
      <c r="C84" s="11"/>
      <c r="D84" s="7" t="s">
        <v>22</v>
      </c>
      <c r="E84" s="42" t="s">
        <v>62</v>
      </c>
      <c r="F84" s="43">
        <v>200</v>
      </c>
      <c r="G84" s="53">
        <v>0.8</v>
      </c>
      <c r="H84" s="53">
        <v>0</v>
      </c>
      <c r="I84" s="53">
        <v>21</v>
      </c>
      <c r="J84" s="43">
        <v>87.2</v>
      </c>
      <c r="K84" s="44"/>
      <c r="L84" s="43"/>
    </row>
    <row r="85" spans="1:12" ht="15.75" thickBot="1">
      <c r="A85" s="23"/>
      <c r="B85" s="15"/>
      <c r="C85" s="11"/>
      <c r="D85" s="7" t="s">
        <v>23</v>
      </c>
      <c r="E85" s="42" t="s">
        <v>47</v>
      </c>
      <c r="F85" s="43">
        <v>50</v>
      </c>
      <c r="G85" s="53">
        <v>3.7</v>
      </c>
      <c r="H85" s="53">
        <v>1.45</v>
      </c>
      <c r="I85" s="53">
        <v>27.5</v>
      </c>
      <c r="J85" s="43">
        <v>137.80000000000001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60</v>
      </c>
      <c r="F87" s="43">
        <v>100</v>
      </c>
      <c r="G87" s="43">
        <v>5</v>
      </c>
      <c r="H87" s="43">
        <v>1.5</v>
      </c>
      <c r="I87" s="43">
        <v>3.5</v>
      </c>
      <c r="J87" s="43">
        <v>51</v>
      </c>
      <c r="K87" s="44">
        <v>444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>SUM(G82:G87)</f>
        <v>35</v>
      </c>
      <c r="H89" s="19">
        <f t="shared" ref="H89" si="32">SUM(H82:H88)</f>
        <v>19.849999999999998</v>
      </c>
      <c r="I89" s="19">
        <f t="shared" ref="I89" si="33">SUM(I82:I88)</f>
        <v>100</v>
      </c>
      <c r="J89" s="19">
        <f t="shared" ref="J89:L89" si="34">SUM(J82:J88)</f>
        <v>667.4</v>
      </c>
      <c r="K89" s="25"/>
      <c r="L89" s="19">
        <f t="shared" si="3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5">SUM(G90:G98)</f>
        <v>0</v>
      </c>
      <c r="H99" s="19">
        <f t="shared" ref="H99" si="36">SUM(H90:H98)</f>
        <v>0</v>
      </c>
      <c r="I99" s="19">
        <f t="shared" ref="I99" si="37">SUM(I90:I98)</f>
        <v>0</v>
      </c>
      <c r="J99" s="19">
        <f t="shared" ref="J99:L99" si="38">SUM(J90:J98)</f>
        <v>0</v>
      </c>
      <c r="K99" s="25"/>
      <c r="L99" s="19">
        <f t="shared" si="3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590</v>
      </c>
      <c r="G100" s="32">
        <f t="shared" ref="G100" si="39">G89+G99</f>
        <v>35</v>
      </c>
      <c r="H100" s="32">
        <f t="shared" ref="H100" si="40">H89+H99</f>
        <v>19.849999999999998</v>
      </c>
      <c r="I100" s="32">
        <f t="shared" ref="I100" si="41">I89+I99</f>
        <v>100</v>
      </c>
      <c r="J100" s="32">
        <f t="shared" ref="J100:L100" si="42">J89+J99</f>
        <v>667.4</v>
      </c>
      <c r="K100" s="32"/>
      <c r="L100" s="32">
        <f t="shared" si="42"/>
        <v>0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200</v>
      </c>
      <c r="G101" s="55">
        <v>8.3000000000000007</v>
      </c>
      <c r="H101" s="55">
        <v>11.7</v>
      </c>
      <c r="I101" s="55">
        <v>37.5</v>
      </c>
      <c r="J101" s="58">
        <v>288</v>
      </c>
      <c r="K101" s="5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75" thickBot="1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3.52</v>
      </c>
      <c r="H103" s="43">
        <v>3.72</v>
      </c>
      <c r="I103" s="43">
        <v>25.49</v>
      </c>
      <c r="J103" s="43">
        <v>145.19999999999999</v>
      </c>
      <c r="K103" s="44">
        <v>959</v>
      </c>
      <c r="L103" s="43"/>
    </row>
    <row r="104" spans="1:12" ht="15.75" thickBot="1">
      <c r="A104" s="23"/>
      <c r="B104" s="15"/>
      <c r="C104" s="11"/>
      <c r="D104" s="7" t="s">
        <v>23</v>
      </c>
      <c r="E104" s="42" t="s">
        <v>47</v>
      </c>
      <c r="F104" s="43">
        <v>50</v>
      </c>
      <c r="G104" s="53">
        <v>3.7</v>
      </c>
      <c r="H104" s="53">
        <v>1.45</v>
      </c>
      <c r="I104" s="53">
        <v>27.5</v>
      </c>
      <c r="J104" s="43">
        <v>137.80000000000001</v>
      </c>
      <c r="K104" s="44"/>
      <c r="L104" s="43"/>
    </row>
    <row r="105" spans="1:12" ht="15.75" thickBot="1">
      <c r="A105" s="23"/>
      <c r="B105" s="15"/>
      <c r="C105" s="11"/>
      <c r="D105" s="7" t="s">
        <v>24</v>
      </c>
      <c r="E105" s="42" t="s">
        <v>52</v>
      </c>
      <c r="F105" s="43">
        <v>200</v>
      </c>
      <c r="G105" s="52">
        <v>0.8</v>
      </c>
      <c r="H105" s="52">
        <v>0.8</v>
      </c>
      <c r="I105" s="52">
        <v>19.600000000000001</v>
      </c>
      <c r="J105" s="43">
        <v>88.8</v>
      </c>
      <c r="K105" s="44">
        <v>338</v>
      </c>
      <c r="L105" s="43"/>
    </row>
    <row r="106" spans="1:12" ht="15.75" thickBot="1">
      <c r="A106" s="23"/>
      <c r="B106" s="15"/>
      <c r="C106" s="11"/>
      <c r="D106" s="6"/>
      <c r="E106" s="42"/>
      <c r="F106" s="43"/>
      <c r="G106" s="52"/>
      <c r="H106" s="52"/>
      <c r="I106" s="52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>SUM(G101:G106)</f>
        <v>16.32</v>
      </c>
      <c r="H108" s="19">
        <f>SUM(H101:H106)</f>
        <v>17.670000000000002</v>
      </c>
      <c r="I108" s="19">
        <f t="shared" ref="I108:J108" si="43">SUM(I101:I107)</f>
        <v>110.09</v>
      </c>
      <c r="J108" s="19">
        <f t="shared" si="43"/>
        <v>659.8</v>
      </c>
      <c r="K108" s="25"/>
      <c r="L108" s="19">
        <f t="shared" ref="L108" si="4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5">SUM(G109:G117)</f>
        <v>0</v>
      </c>
      <c r="H118" s="19">
        <f t="shared" si="45"/>
        <v>0</v>
      </c>
      <c r="I118" s="19">
        <f t="shared" si="45"/>
        <v>0</v>
      </c>
      <c r="J118" s="19">
        <f t="shared" si="45"/>
        <v>0</v>
      </c>
      <c r="K118" s="25"/>
      <c r="L118" s="19">
        <f t="shared" ref="L118" si="46">SUM(L109:L117)</f>
        <v>0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650</v>
      </c>
      <c r="G119" s="32">
        <f t="shared" ref="G119" si="47">G108+G118</f>
        <v>16.32</v>
      </c>
      <c r="H119" s="32">
        <f t="shared" ref="H119" si="48">H108+H118</f>
        <v>17.670000000000002</v>
      </c>
      <c r="I119" s="32">
        <f t="shared" ref="I119" si="49">I108+I118</f>
        <v>110.09</v>
      </c>
      <c r="J119" s="32">
        <f t="shared" ref="J119:L119" si="50">J108+J118</f>
        <v>659.8</v>
      </c>
      <c r="K119" s="32"/>
      <c r="L119" s="32">
        <f t="shared" si="50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150</v>
      </c>
      <c r="G120" s="40">
        <v>2.4</v>
      </c>
      <c r="H120" s="40">
        <v>8.1999999999999993</v>
      </c>
      <c r="I120" s="40">
        <v>12.6</v>
      </c>
      <c r="J120" s="40">
        <v>133.6</v>
      </c>
      <c r="K120" s="41">
        <v>143</v>
      </c>
      <c r="L120" s="40"/>
    </row>
    <row r="121" spans="1:12" ht="26.25" thickBot="1">
      <c r="A121" s="14"/>
      <c r="B121" s="15"/>
      <c r="C121" s="11"/>
      <c r="D121" s="6"/>
      <c r="E121" s="42" t="s">
        <v>70</v>
      </c>
      <c r="F121" s="43">
        <v>100</v>
      </c>
      <c r="G121" s="43">
        <v>18.2</v>
      </c>
      <c r="H121" s="43">
        <v>18.100000000000001</v>
      </c>
      <c r="I121" s="43">
        <v>16.2</v>
      </c>
      <c r="J121" s="43">
        <v>301.7</v>
      </c>
      <c r="K121" s="44" t="s">
        <v>58</v>
      </c>
      <c r="L121" s="43"/>
    </row>
    <row r="122" spans="1:12" ht="15.75" thickBot="1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53">
        <v>0.8</v>
      </c>
      <c r="H122" s="53">
        <v>0</v>
      </c>
      <c r="I122" s="53">
        <v>21</v>
      </c>
      <c r="J122" s="43">
        <v>87.2</v>
      </c>
      <c r="K122" s="44"/>
      <c r="L122" s="43"/>
    </row>
    <row r="123" spans="1:12" ht="15.75" thickBot="1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53">
        <v>3.7</v>
      </c>
      <c r="H123" s="53">
        <v>1.45</v>
      </c>
      <c r="I123" s="53">
        <v>27.5</v>
      </c>
      <c r="J123" s="43">
        <v>137.80000000000001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71</v>
      </c>
      <c r="F125" s="43">
        <v>50</v>
      </c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51">SUM(G120:G126)</f>
        <v>25.099999999999998</v>
      </c>
      <c r="H127" s="19">
        <f t="shared" si="51"/>
        <v>27.75</v>
      </c>
      <c r="I127" s="19">
        <f t="shared" si="51"/>
        <v>77.3</v>
      </c>
      <c r="J127" s="19">
        <f t="shared" si="51"/>
        <v>660.3</v>
      </c>
      <c r="K127" s="25"/>
      <c r="L127" s="19">
        <f t="shared" ref="L127" si="5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3">SUM(G128:G136)</f>
        <v>0</v>
      </c>
      <c r="H137" s="19">
        <f t="shared" si="53"/>
        <v>0</v>
      </c>
      <c r="I137" s="19">
        <f t="shared" si="53"/>
        <v>0</v>
      </c>
      <c r="J137" s="19">
        <f t="shared" si="53"/>
        <v>0</v>
      </c>
      <c r="K137" s="25"/>
      <c r="L137" s="19">
        <f t="shared" ref="L137" si="54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550</v>
      </c>
      <c r="G138" s="32">
        <f t="shared" ref="G138" si="55">G127+G137</f>
        <v>25.099999999999998</v>
      </c>
      <c r="H138" s="32">
        <f t="shared" ref="H138" si="56">H127+H137</f>
        <v>27.75</v>
      </c>
      <c r="I138" s="32">
        <f t="shared" ref="I138" si="57">I127+I137</f>
        <v>77.3</v>
      </c>
      <c r="J138" s="32">
        <f t="shared" ref="J138:L138" si="58">J127+J137</f>
        <v>660.3</v>
      </c>
      <c r="K138" s="32"/>
      <c r="L138" s="32">
        <f t="shared" si="58"/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200</v>
      </c>
      <c r="G139" s="55">
        <v>8.6</v>
      </c>
      <c r="H139" s="55">
        <v>12.8</v>
      </c>
      <c r="I139" s="55">
        <v>34.200000000000003</v>
      </c>
      <c r="J139" s="58">
        <v>285.8</v>
      </c>
      <c r="K139" s="41"/>
      <c r="L139" s="40"/>
    </row>
    <row r="140" spans="1:12" ht="15">
      <c r="A140" s="23"/>
      <c r="B140" s="15"/>
      <c r="C140" s="11"/>
      <c r="D140" s="6"/>
      <c r="E140" s="42" t="s">
        <v>45</v>
      </c>
      <c r="F140" s="43">
        <v>15</v>
      </c>
      <c r="G140" s="43">
        <v>3.48</v>
      </c>
      <c r="H140" s="43">
        <v>4.43</v>
      </c>
      <c r="I140" s="43">
        <v>0</v>
      </c>
      <c r="J140" s="43">
        <v>54.6</v>
      </c>
      <c r="K140" s="44">
        <v>42</v>
      </c>
      <c r="L140" s="43"/>
    </row>
    <row r="141" spans="1:12" ht="15.75" thickBot="1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1.4</v>
      </c>
      <c r="H141" s="43">
        <v>2</v>
      </c>
      <c r="I141" s="43">
        <v>22.4</v>
      </c>
      <c r="J141" s="43">
        <v>116</v>
      </c>
      <c r="K141" s="44">
        <v>951</v>
      </c>
      <c r="L141" s="43"/>
    </row>
    <row r="142" spans="1:12" ht="15.75" customHeight="1" thickBot="1">
      <c r="A142" s="23"/>
      <c r="B142" s="15"/>
      <c r="C142" s="11"/>
      <c r="D142" s="7" t="s">
        <v>23</v>
      </c>
      <c r="E142" s="42" t="s">
        <v>47</v>
      </c>
      <c r="F142" s="43">
        <v>50</v>
      </c>
      <c r="G142" s="53">
        <v>3.7</v>
      </c>
      <c r="H142" s="53">
        <v>1.45</v>
      </c>
      <c r="I142" s="53">
        <v>27.5</v>
      </c>
      <c r="J142" s="43">
        <v>137.80000000000001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60</v>
      </c>
      <c r="F144" s="43">
        <v>100</v>
      </c>
      <c r="G144" s="43">
        <v>5</v>
      </c>
      <c r="H144" s="43">
        <v>1.5</v>
      </c>
      <c r="I144" s="43">
        <v>3.5</v>
      </c>
      <c r="J144" s="43">
        <v>51</v>
      </c>
      <c r="K144" s="44">
        <v>444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>SUM(G139:G144)</f>
        <v>22.18</v>
      </c>
      <c r="H146" s="19">
        <f>SUM(H139:H144)</f>
        <v>22.18</v>
      </c>
      <c r="I146" s="19">
        <f t="shared" ref="I146:J146" si="59">SUM(I139:I145)</f>
        <v>87.6</v>
      </c>
      <c r="J146" s="19">
        <f t="shared" si="59"/>
        <v>645.20000000000005</v>
      </c>
      <c r="K146" s="25"/>
      <c r="L146" s="19">
        <f t="shared" ref="L146" si="6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1">SUM(G147:G155)</f>
        <v>0</v>
      </c>
      <c r="H156" s="19">
        <f t="shared" si="61"/>
        <v>0</v>
      </c>
      <c r="I156" s="19">
        <f t="shared" si="61"/>
        <v>0</v>
      </c>
      <c r="J156" s="19">
        <f t="shared" si="61"/>
        <v>0</v>
      </c>
      <c r="K156" s="25"/>
      <c r="L156" s="19">
        <f t="shared" ref="L156" si="62">SUM(L147:L155)</f>
        <v>0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565</v>
      </c>
      <c r="G157" s="32">
        <f t="shared" ref="G157" si="63">G146+G156</f>
        <v>22.18</v>
      </c>
      <c r="H157" s="32">
        <f t="shared" ref="H157" si="64">H146+H156</f>
        <v>22.18</v>
      </c>
      <c r="I157" s="32">
        <f t="shared" ref="I157" si="65">I146+I156</f>
        <v>87.6</v>
      </c>
      <c r="J157" s="32">
        <f t="shared" ref="J157:L157" si="66">J146+J156</f>
        <v>645.20000000000005</v>
      </c>
      <c r="K157" s="32"/>
      <c r="L157" s="32">
        <f t="shared" si="66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200</v>
      </c>
      <c r="G158" s="40">
        <v>7.76</v>
      </c>
      <c r="H158" s="40">
        <v>10</v>
      </c>
      <c r="I158" s="40">
        <v>43.52</v>
      </c>
      <c r="J158" s="40">
        <v>296</v>
      </c>
      <c r="K158" s="41">
        <v>173</v>
      </c>
      <c r="L158" s="40"/>
    </row>
    <row r="159" spans="1:12" ht="15.75" thickBot="1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.75" thickBot="1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53">
        <v>5.5</v>
      </c>
      <c r="H160" s="53">
        <v>6.1</v>
      </c>
      <c r="I160" s="53">
        <v>24.2</v>
      </c>
      <c r="J160" s="43">
        <v>168.6</v>
      </c>
      <c r="K160" s="44"/>
      <c r="L160" s="43"/>
    </row>
    <row r="161" spans="1:12" ht="15.75" thickBot="1">
      <c r="A161" s="23"/>
      <c r="B161" s="15"/>
      <c r="C161" s="11"/>
      <c r="D161" s="7" t="s">
        <v>23</v>
      </c>
      <c r="E161" s="42" t="s">
        <v>47</v>
      </c>
      <c r="F161" s="43">
        <v>50</v>
      </c>
      <c r="G161" s="53">
        <v>3.7</v>
      </c>
      <c r="H161" s="53">
        <v>1.45</v>
      </c>
      <c r="I161" s="53">
        <v>27.5</v>
      </c>
      <c r="J161" s="43">
        <v>137.80000000000001</v>
      </c>
      <c r="K161" s="44"/>
      <c r="L161" s="43"/>
    </row>
    <row r="162" spans="1:12" ht="15.75" thickBot="1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>
      <c r="A163" s="23"/>
      <c r="B163" s="15"/>
      <c r="C163" s="11"/>
      <c r="D163" s="6"/>
      <c r="E163" s="42" t="s">
        <v>63</v>
      </c>
      <c r="F163" s="43">
        <v>200</v>
      </c>
      <c r="G163" s="52">
        <v>0.8</v>
      </c>
      <c r="H163" s="52">
        <v>0.8</v>
      </c>
      <c r="I163" s="52">
        <v>19.600000000000001</v>
      </c>
      <c r="J163" s="43">
        <v>88.8</v>
      </c>
      <c r="K163" s="44">
        <v>338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67">SUM(G158:G164)</f>
        <v>17.760000000000002</v>
      </c>
      <c r="H165" s="19">
        <f t="shared" si="67"/>
        <v>18.350000000000001</v>
      </c>
      <c r="I165" s="19">
        <f t="shared" si="67"/>
        <v>114.82</v>
      </c>
      <c r="J165" s="19">
        <f t="shared" si="67"/>
        <v>691.2</v>
      </c>
      <c r="K165" s="25"/>
      <c r="L165" s="19">
        <f t="shared" ref="L165" si="68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9">SUM(G166:G174)</f>
        <v>0</v>
      </c>
      <c r="H175" s="19">
        <f t="shared" si="69"/>
        <v>0</v>
      </c>
      <c r="I175" s="19">
        <f t="shared" si="69"/>
        <v>0</v>
      </c>
      <c r="J175" s="19">
        <f t="shared" si="69"/>
        <v>0</v>
      </c>
      <c r="K175" s="25"/>
      <c r="L175" s="19">
        <f t="shared" ref="L175" si="70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650</v>
      </c>
      <c r="G176" s="32">
        <f t="shared" ref="G176" si="71">G165+G175</f>
        <v>17.760000000000002</v>
      </c>
      <c r="H176" s="32">
        <f t="shared" ref="H176" si="72">H165+H175</f>
        <v>18.350000000000001</v>
      </c>
      <c r="I176" s="32">
        <f t="shared" ref="I176" si="73">I165+I175</f>
        <v>114.82</v>
      </c>
      <c r="J176" s="32">
        <f t="shared" ref="J176:L176" si="74">J165+J175</f>
        <v>691.2</v>
      </c>
      <c r="K176" s="32"/>
      <c r="L176" s="32">
        <f t="shared" si="74"/>
        <v>0</v>
      </c>
    </row>
    <row r="177" spans="1:12" ht="16.5" thickBot="1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59">
        <v>200</v>
      </c>
      <c r="G177" s="59">
        <v>15.2</v>
      </c>
      <c r="H177" s="59">
        <v>30.1</v>
      </c>
      <c r="I177" s="59">
        <v>15.5</v>
      </c>
      <c r="J177" s="60">
        <v>344.7</v>
      </c>
      <c r="K177" s="41"/>
      <c r="L177" s="40"/>
    </row>
    <row r="178" spans="1:12" ht="15.75" thickBot="1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.75" thickBot="1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53">
        <v>0.8</v>
      </c>
      <c r="H179" s="53">
        <v>0</v>
      </c>
      <c r="I179" s="53">
        <v>21</v>
      </c>
      <c r="J179" s="43">
        <v>87.2</v>
      </c>
      <c r="K179" s="44"/>
      <c r="L179" s="43"/>
    </row>
    <row r="180" spans="1:12" ht="15.75" thickBot="1">
      <c r="A180" s="23"/>
      <c r="B180" s="15"/>
      <c r="C180" s="11"/>
      <c r="D180" s="7" t="s">
        <v>23</v>
      </c>
      <c r="E180" s="42" t="s">
        <v>47</v>
      </c>
      <c r="F180" s="43">
        <v>50</v>
      </c>
      <c r="G180" s="53">
        <v>3.7</v>
      </c>
      <c r="H180" s="53">
        <v>1.45</v>
      </c>
      <c r="I180" s="53">
        <v>27.5</v>
      </c>
      <c r="J180" s="43">
        <v>137.80000000000001</v>
      </c>
      <c r="K180" s="44"/>
      <c r="L180" s="43"/>
    </row>
    <row r="181" spans="1:12" ht="15.75" thickBot="1">
      <c r="A181" s="23"/>
      <c r="B181" s="15"/>
      <c r="C181" s="11"/>
      <c r="D181" s="7" t="s">
        <v>24</v>
      </c>
      <c r="E181" s="42" t="s">
        <v>63</v>
      </c>
      <c r="F181" s="43">
        <v>200</v>
      </c>
      <c r="G181" s="52">
        <v>0.8</v>
      </c>
      <c r="H181" s="52">
        <v>0.8</v>
      </c>
      <c r="I181" s="52">
        <v>19.600000000000001</v>
      </c>
      <c r="J181" s="43">
        <v>88.8</v>
      </c>
      <c r="K181" s="44"/>
      <c r="L181" s="43"/>
    </row>
    <row r="182" spans="1:12" ht="15.75" thickBot="1">
      <c r="A182" s="23"/>
      <c r="B182" s="15"/>
      <c r="C182" s="11"/>
      <c r="D182" s="6"/>
      <c r="E182" s="42"/>
      <c r="F182" s="43"/>
      <c r="G182" s="53"/>
      <c r="H182" s="53"/>
      <c r="I182" s="5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650</v>
      </c>
      <c r="G184" s="19">
        <f t="shared" ref="G184:J184" si="75">SUM(G177:G183)</f>
        <v>20.5</v>
      </c>
      <c r="H184" s="19">
        <f t="shared" si="75"/>
        <v>32.35</v>
      </c>
      <c r="I184" s="19">
        <f t="shared" si="75"/>
        <v>83.6</v>
      </c>
      <c r="J184" s="19">
        <f t="shared" si="75"/>
        <v>658.5</v>
      </c>
      <c r="K184" s="25"/>
      <c r="L184" s="19">
        <f t="shared" ref="L184" si="7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7">SUM(G185:G193)</f>
        <v>0</v>
      </c>
      <c r="H194" s="19">
        <f t="shared" si="77"/>
        <v>0</v>
      </c>
      <c r="I194" s="19">
        <f t="shared" si="77"/>
        <v>0</v>
      </c>
      <c r="J194" s="19">
        <f t="shared" si="77"/>
        <v>0</v>
      </c>
      <c r="K194" s="25"/>
      <c r="L194" s="19">
        <f t="shared" ref="L194" si="78">SUM(L185:L193)</f>
        <v>0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650</v>
      </c>
      <c r="G195" s="32">
        <f t="shared" ref="G195" si="79">G184+G194</f>
        <v>20.5</v>
      </c>
      <c r="H195" s="32">
        <f t="shared" ref="H195" si="80">H184+H194</f>
        <v>32.35</v>
      </c>
      <c r="I195" s="32">
        <f t="shared" ref="I195" si="81">I184+I194</f>
        <v>83.6</v>
      </c>
      <c r="J195" s="32">
        <f t="shared" ref="J195:L195" si="82">J184+J194</f>
        <v>658.5</v>
      </c>
      <c r="K195" s="32"/>
      <c r="L195" s="32">
        <f t="shared" si="82"/>
        <v>0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617</v>
      </c>
      <c r="G196" s="34">
        <f t="shared" ref="G196:J196" si="83">(G24+G43+G62+G81+G100+G119+G138+G157+G176+G195)/(IF(G24=0,0,1)+IF(G43=0,0,1)+IF(G62=0,0,1)+IF(G81=0,0,1)+IF(G100=0,0,1)+IF(G119=0,0,1)+IF(G138=0,0,1)+IF(G157=0,0,1)+IF(G176=0,0,1)+IF(G195=0,0,1))</f>
        <v>24.856999999999996</v>
      </c>
      <c r="H196" s="34">
        <f t="shared" si="83"/>
        <v>24.671999999999997</v>
      </c>
      <c r="I196" s="34">
        <f t="shared" si="83"/>
        <v>99.331000000000003</v>
      </c>
      <c r="J196" s="34">
        <f t="shared" si="83"/>
        <v>707.80700000000002</v>
      </c>
      <c r="K196" s="34"/>
      <c r="L196" s="34" t="e">
        <f t="shared" ref="L196" si="8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2024-02-07T09:58:12Z</dcterms:modified>
</cp:coreProperties>
</file>